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00" activeTab="1"/>
  </bookViews>
  <sheets>
    <sheet name="MLADINCI" sheetId="1" r:id="rId1"/>
    <sheet name="ŽENSKE" sheetId="6" r:id="rId2"/>
    <sheet name="Žreb" sheetId="16" r:id="rId3"/>
    <sheet name="KO-MLADINCI" sheetId="17" r:id="rId4"/>
    <sheet name="KO-ŽENSKE" sheetId="18" r:id="rId5"/>
  </sheets>
  <definedNames>
    <definedName name="_xlnm.Print_Area" localSheetId="0">MLADINCI!$A$1:$H$11</definedName>
    <definedName name="_xlnm.Print_Area" localSheetId="1">ŽENSKE!$A$1:$Q$31</definedName>
  </definedNames>
  <calcPr calcId="145621"/>
</workbook>
</file>

<file path=xl/calcChain.xml><?xml version="1.0" encoding="utf-8"?>
<calcChain xmlns="http://schemas.openxmlformats.org/spreadsheetml/2006/main">
  <c r="L19" i="6" l="1"/>
  <c r="I19" i="6"/>
  <c r="F19" i="6"/>
  <c r="C19" i="6"/>
  <c r="E7" i="1"/>
  <c r="D7" i="1"/>
  <c r="C7" i="1"/>
  <c r="B30" i="6"/>
  <c r="B29" i="6"/>
  <c r="B28" i="6"/>
  <c r="B27" i="6"/>
  <c r="E2" i="1"/>
  <c r="D2" i="1"/>
  <c r="C2" i="1"/>
  <c r="B12" i="6"/>
  <c r="B11" i="6"/>
  <c r="B10" i="6"/>
  <c r="I2" i="6"/>
  <c r="F2" i="6"/>
  <c r="C2" i="6"/>
  <c r="L12" i="6" l="1"/>
  <c r="L11" i="6"/>
  <c r="L10" i="6"/>
  <c r="I12" i="6"/>
  <c r="I11" i="6"/>
  <c r="I10" i="6"/>
  <c r="F12" i="6"/>
  <c r="F11" i="6"/>
  <c r="F10" i="6"/>
  <c r="C12" i="6"/>
  <c r="C11" i="6"/>
  <c r="C10" i="6"/>
  <c r="F28" i="6"/>
  <c r="F29" i="6"/>
  <c r="C29" i="6"/>
  <c r="F30" i="6"/>
  <c r="C30" i="6"/>
  <c r="C28" i="6"/>
  <c r="C27" i="6"/>
  <c r="F27" i="6"/>
  <c r="I27" i="6"/>
  <c r="L30" i="6"/>
  <c r="I30" i="6"/>
  <c r="L29" i="6"/>
  <c r="I29" i="6"/>
  <c r="L28" i="6"/>
  <c r="I28" i="6"/>
  <c r="L27" i="6"/>
  <c r="O11" i="6" l="1"/>
  <c r="O10" i="6"/>
  <c r="O12" i="6"/>
  <c r="O30" i="6"/>
  <c r="O29" i="6"/>
  <c r="O28" i="6"/>
  <c r="O27" i="6"/>
</calcChain>
</file>

<file path=xl/comments1.xml><?xml version="1.0" encoding="utf-8"?>
<comments xmlns="http://schemas.openxmlformats.org/spreadsheetml/2006/main">
  <authors>
    <author>Tim Trampuš</author>
  </authors>
  <commentList>
    <comment ref="C4" authorId="0">
      <text>
        <r>
          <rPr>
            <sz val="9"/>
            <color indexed="81"/>
            <rFont val="Tahoma"/>
            <charset val="1"/>
          </rPr>
          <t>NATALIJA</t>
        </r>
      </text>
    </comment>
    <comment ref="C5" authorId="0">
      <text>
        <r>
          <rPr>
            <sz val="9"/>
            <color indexed="81"/>
            <rFont val="Tahoma"/>
            <charset val="1"/>
          </rPr>
          <t>ANA</t>
        </r>
      </text>
    </comment>
    <comment ref="F5" authorId="0">
      <text>
        <r>
          <rPr>
            <sz val="9"/>
            <color indexed="81"/>
            <rFont val="Tahoma"/>
            <charset val="1"/>
          </rPr>
          <t>ANA</t>
        </r>
      </text>
    </comment>
  </commentList>
</comments>
</file>

<file path=xl/sharedStrings.xml><?xml version="1.0" encoding="utf-8"?>
<sst xmlns="http://schemas.openxmlformats.org/spreadsheetml/2006/main" count="66" uniqueCount="33">
  <si>
    <t>Zmage</t>
  </si>
  <si>
    <t>Porazi</t>
  </si>
  <si>
    <t>Dobljene igre</t>
  </si>
  <si>
    <t>Izgubljene igre</t>
  </si>
  <si>
    <t>Razlika</t>
  </si>
  <si>
    <t>Uvrstitev</t>
  </si>
  <si>
    <t>Vse skupine pričnejo s tekmovanjem ob 9.00 uri!</t>
  </si>
  <si>
    <t>:</t>
  </si>
  <si>
    <t>skupina B</t>
  </si>
  <si>
    <t>skupina A</t>
  </si>
  <si>
    <t>KULENOVIČ</t>
  </si>
  <si>
    <t>RUS</t>
  </si>
  <si>
    <t>FURLAN</t>
  </si>
  <si>
    <t>ŠKRLJ</t>
  </si>
  <si>
    <t>ROTAR</t>
  </si>
  <si>
    <t>VIDIC</t>
  </si>
  <si>
    <t>MARUŠA PREMRU</t>
  </si>
  <si>
    <t>TANJA PESTAR</t>
  </si>
  <si>
    <t>MAJA GLOBOČNIK</t>
  </si>
  <si>
    <t>NATALIJA GOLOB</t>
  </si>
  <si>
    <t>ANA GRADIŠNIK</t>
  </si>
  <si>
    <t>GALA KNEZ</t>
  </si>
  <si>
    <t>TINA ŽAKELJ</t>
  </si>
  <si>
    <t>3 2</t>
  </si>
  <si>
    <t>2 3</t>
  </si>
  <si>
    <t>1 3</t>
  </si>
  <si>
    <t>3 1</t>
  </si>
  <si>
    <t>0 3</t>
  </si>
  <si>
    <t>3 0</t>
  </si>
  <si>
    <t>Furlan David</t>
  </si>
  <si>
    <t>Rotar Matic</t>
  </si>
  <si>
    <t>Kulenović Loris</t>
  </si>
  <si>
    <t>Vidic Aljaž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</si>
</sst>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/>
    <xf numFmtId="20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avadno" xfId="0" builtinId="0"/>
  </cellStyles>
  <dxfs count="5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0"/>
  <sheetViews>
    <sheetView zoomScaleNormal="100" workbookViewId="0">
      <selection activeCell="C9" sqref="C9"/>
    </sheetView>
  </sheetViews>
  <sheetFormatPr defaultColWidth="40.7109375" defaultRowHeight="30" customHeight="1" x14ac:dyDescent="0.25"/>
  <cols>
    <col min="1" max="1" width="13.7109375" customWidth="1"/>
    <col min="8" max="8" width="20.140625" customWidth="1"/>
  </cols>
  <sheetData>
    <row r="1" spans="2:5" ht="30" customHeight="1" x14ac:dyDescent="0.35">
      <c r="B1" s="17" t="s">
        <v>6</v>
      </c>
      <c r="C1" s="17"/>
      <c r="D1" s="17"/>
      <c r="E1" s="17"/>
    </row>
    <row r="2" spans="2:5" ht="30" customHeight="1" x14ac:dyDescent="0.35">
      <c r="B2" s="2" t="s">
        <v>9</v>
      </c>
      <c r="C2" s="3" t="str">
        <f>B3</f>
        <v>KULENOVIČ</v>
      </c>
      <c r="D2" s="3" t="str">
        <f>B4</f>
        <v>RUS</v>
      </c>
      <c r="E2" s="3" t="str">
        <f>B5</f>
        <v>FURLAN</v>
      </c>
    </row>
    <row r="3" spans="2:5" ht="30" customHeight="1" x14ac:dyDescent="0.35">
      <c r="B3" s="3" t="s">
        <v>10</v>
      </c>
      <c r="C3" s="1"/>
      <c r="D3" s="15" t="s">
        <v>23</v>
      </c>
      <c r="E3" s="3" t="s">
        <v>23</v>
      </c>
    </row>
    <row r="4" spans="2:5" ht="30" customHeight="1" x14ac:dyDescent="0.35">
      <c r="B4" s="3" t="s">
        <v>11</v>
      </c>
      <c r="C4" s="3" t="s">
        <v>24</v>
      </c>
      <c r="D4" s="1"/>
      <c r="E4" s="3" t="s">
        <v>27</v>
      </c>
    </row>
    <row r="5" spans="2:5" ht="30" customHeight="1" x14ac:dyDescent="0.35">
      <c r="B5" s="3" t="s">
        <v>12</v>
      </c>
      <c r="C5" s="3" t="s">
        <v>24</v>
      </c>
      <c r="D5" s="3" t="s">
        <v>28</v>
      </c>
      <c r="E5" s="1"/>
    </row>
    <row r="7" spans="2:5" ht="30" customHeight="1" x14ac:dyDescent="0.35">
      <c r="B7" s="2" t="s">
        <v>8</v>
      </c>
      <c r="C7" s="3" t="str">
        <f>B8</f>
        <v>ŠKRLJ</v>
      </c>
      <c r="D7" s="3" t="str">
        <f>B9</f>
        <v>ROTAR</v>
      </c>
      <c r="E7" s="3" t="str">
        <f>B10</f>
        <v>VIDIC</v>
      </c>
    </row>
    <row r="8" spans="2:5" ht="30" customHeight="1" x14ac:dyDescent="0.35">
      <c r="B8" s="3" t="s">
        <v>13</v>
      </c>
      <c r="C8" s="1"/>
      <c r="D8" s="3" t="s">
        <v>25</v>
      </c>
      <c r="E8" s="3" t="s">
        <v>25</v>
      </c>
    </row>
    <row r="9" spans="2:5" ht="30" customHeight="1" x14ac:dyDescent="0.35">
      <c r="B9" s="3" t="s">
        <v>14</v>
      </c>
      <c r="C9" s="3" t="s">
        <v>26</v>
      </c>
      <c r="D9" s="1"/>
      <c r="E9" s="3" t="s">
        <v>23</v>
      </c>
    </row>
    <row r="10" spans="2:5" ht="30" customHeight="1" x14ac:dyDescent="0.35">
      <c r="B10" s="3" t="s">
        <v>15</v>
      </c>
      <c r="C10" s="3" t="s">
        <v>26</v>
      </c>
      <c r="D10" s="3" t="s">
        <v>24</v>
      </c>
      <c r="E10" s="1"/>
    </row>
  </sheetData>
  <mergeCells count="1">
    <mergeCell ref="B1:E1"/>
  </mergeCells>
  <pageMargins left="0.7" right="0.7" top="0.75" bottom="0.75" header="0.3" footer="0.3"/>
  <pageSetup paperSize="9" scale="4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S37"/>
  <sheetViews>
    <sheetView tabSelected="1" topLeftCell="A11" zoomScale="90" zoomScaleNormal="90" workbookViewId="0">
      <selection activeCell="K25" sqref="K25"/>
    </sheetView>
  </sheetViews>
  <sheetFormatPr defaultColWidth="40.7109375" defaultRowHeight="30" customHeight="1" x14ac:dyDescent="0.25"/>
  <cols>
    <col min="1" max="1" width="13.7109375" style="4" customWidth="1"/>
    <col min="2" max="2" width="40.7109375" style="4"/>
    <col min="3" max="3" width="18.5703125" style="4" customWidth="1"/>
    <col min="4" max="4" width="3.5703125" style="4" customWidth="1"/>
    <col min="5" max="6" width="18.5703125" style="4" customWidth="1"/>
    <col min="7" max="7" width="3.5703125" style="4" customWidth="1"/>
    <col min="8" max="9" width="18.5703125" style="4" customWidth="1"/>
    <col min="10" max="10" width="3.5703125" style="4" customWidth="1"/>
    <col min="11" max="12" width="18.5703125" style="4" customWidth="1"/>
    <col min="13" max="13" width="3.5703125" style="4" customWidth="1"/>
    <col min="14" max="14" width="18.5703125" style="4" customWidth="1"/>
    <col min="15" max="16" width="40.7109375" style="4"/>
    <col min="17" max="17" width="20.140625" style="4" customWidth="1"/>
    <col min="18" max="16384" width="40.7109375" style="4"/>
  </cols>
  <sheetData>
    <row r="1" spans="1:16" ht="30" hidden="1" customHeight="1" x14ac:dyDescent="0.25">
      <c r="A1" s="4">
        <v>5</v>
      </c>
    </row>
    <row r="2" spans="1:16" ht="30" customHeight="1" x14ac:dyDescent="0.25">
      <c r="B2" s="2" t="s">
        <v>9</v>
      </c>
      <c r="C2" s="18" t="str">
        <f>B3</f>
        <v>MAJA GLOBOČNIK</v>
      </c>
      <c r="D2" s="19"/>
      <c r="E2" s="20"/>
      <c r="F2" s="18" t="str">
        <f>B4</f>
        <v>NATALIJA GOLOB</v>
      </c>
      <c r="G2" s="19"/>
      <c r="H2" s="20"/>
      <c r="I2" s="18" t="str">
        <f>B5</f>
        <v>ANA GRADIŠNIK</v>
      </c>
      <c r="J2" s="19"/>
      <c r="K2" s="20"/>
      <c r="L2" s="21"/>
      <c r="M2" s="22"/>
      <c r="N2" s="23"/>
    </row>
    <row r="3" spans="1:16" ht="30" customHeight="1" x14ac:dyDescent="0.25">
      <c r="B3" s="2" t="s">
        <v>18</v>
      </c>
      <c r="C3" s="21"/>
      <c r="D3" s="22"/>
      <c r="E3" s="23"/>
      <c r="F3" s="21"/>
      <c r="G3" s="22"/>
      <c r="H3" s="23"/>
      <c r="I3" s="21"/>
      <c r="J3" s="22" t="s">
        <v>7</v>
      </c>
      <c r="K3" s="23"/>
      <c r="L3" s="21"/>
      <c r="M3" s="22"/>
      <c r="N3" s="23"/>
    </row>
    <row r="4" spans="1:16" ht="30" customHeight="1" x14ac:dyDescent="0.25">
      <c r="B4" s="2" t="s">
        <v>19</v>
      </c>
      <c r="C4" s="10">
        <v>3</v>
      </c>
      <c r="D4" s="11" t="s">
        <v>7</v>
      </c>
      <c r="E4" s="12">
        <v>5</v>
      </c>
      <c r="F4" s="21"/>
      <c r="G4" s="22"/>
      <c r="H4" s="23"/>
      <c r="I4" s="21"/>
      <c r="J4" s="22"/>
      <c r="K4" s="23"/>
      <c r="L4" s="21"/>
      <c r="M4" s="22"/>
      <c r="N4" s="23"/>
    </row>
    <row r="5" spans="1:16" ht="30" customHeight="1" x14ac:dyDescent="0.25">
      <c r="B5" s="2" t="s">
        <v>20</v>
      </c>
      <c r="C5" s="10">
        <v>5</v>
      </c>
      <c r="D5" s="11" t="s">
        <v>7</v>
      </c>
      <c r="E5" s="12">
        <v>1</v>
      </c>
      <c r="F5" s="10">
        <v>5</v>
      </c>
      <c r="G5" s="11" t="s">
        <v>7</v>
      </c>
      <c r="H5" s="12">
        <v>1</v>
      </c>
      <c r="I5" s="21"/>
      <c r="J5" s="22"/>
      <c r="K5" s="23"/>
      <c r="L5" s="21"/>
      <c r="M5" s="22"/>
      <c r="N5" s="23"/>
    </row>
    <row r="6" spans="1:16" ht="30" customHeight="1" x14ac:dyDescent="0.25">
      <c r="B6" s="5"/>
      <c r="C6" s="21"/>
      <c r="D6" s="22"/>
      <c r="E6" s="23"/>
      <c r="F6" s="21"/>
      <c r="G6" s="22"/>
      <c r="H6" s="23"/>
      <c r="I6" s="21"/>
      <c r="J6" s="22"/>
      <c r="K6" s="23"/>
      <c r="L6" s="24"/>
      <c r="M6" s="25"/>
      <c r="N6" s="25"/>
    </row>
    <row r="7" spans="1:16" ht="30" hidden="1" customHeight="1" x14ac:dyDescent="0.25"/>
    <row r="8" spans="1:16" ht="30" customHeight="1" x14ac:dyDescent="0.25">
      <c r="B8" s="6"/>
      <c r="C8" s="6"/>
      <c r="D8" s="6"/>
    </row>
    <row r="9" spans="1:16" ht="30" customHeight="1" x14ac:dyDescent="0.25">
      <c r="A9" s="6"/>
      <c r="B9" s="7"/>
      <c r="C9" s="18" t="s">
        <v>0</v>
      </c>
      <c r="D9" s="19"/>
      <c r="E9" s="20"/>
      <c r="F9" s="18" t="s">
        <v>1</v>
      </c>
      <c r="G9" s="19"/>
      <c r="H9" s="20"/>
      <c r="I9" s="18" t="s">
        <v>2</v>
      </c>
      <c r="J9" s="19"/>
      <c r="K9" s="20"/>
      <c r="L9" s="18" t="s">
        <v>3</v>
      </c>
      <c r="M9" s="19"/>
      <c r="N9" s="20"/>
      <c r="O9" s="2" t="s">
        <v>4</v>
      </c>
      <c r="P9" s="2" t="s">
        <v>5</v>
      </c>
    </row>
    <row r="10" spans="1:16" ht="30" customHeight="1" x14ac:dyDescent="0.25">
      <c r="B10" s="2" t="str">
        <f>B3</f>
        <v>MAJA GLOBOČNIK</v>
      </c>
      <c r="C10" s="18">
        <f>IF(E4=$A$1,1,0)+IF(E5=$A$1,1,0)</f>
        <v>1</v>
      </c>
      <c r="D10" s="19"/>
      <c r="E10" s="20"/>
      <c r="F10" s="18">
        <f>IF(C4=$A$1,1,0)+IF(C5=$A$1,1,0)</f>
        <v>1</v>
      </c>
      <c r="G10" s="19"/>
      <c r="H10" s="20"/>
      <c r="I10" s="18">
        <f>E4+E5</f>
        <v>6</v>
      </c>
      <c r="J10" s="19"/>
      <c r="K10" s="20"/>
      <c r="L10" s="18">
        <f>C4+C5</f>
        <v>8</v>
      </c>
      <c r="M10" s="19"/>
      <c r="N10" s="20"/>
      <c r="O10" s="2">
        <f>I10-L10</f>
        <v>-2</v>
      </c>
      <c r="P10" s="13">
        <v>2</v>
      </c>
    </row>
    <row r="11" spans="1:16" ht="30" customHeight="1" x14ac:dyDescent="0.25">
      <c r="B11" s="2" t="str">
        <f>B4</f>
        <v>NATALIJA GOLOB</v>
      </c>
      <c r="C11" s="18">
        <f>IF(C4=$A$1,1,0)+IF(H5=$A$1,1,0)</f>
        <v>0</v>
      </c>
      <c r="D11" s="19"/>
      <c r="E11" s="20"/>
      <c r="F11" s="18">
        <f>IF(E4=$A$1,1,0)+IF(F5=$A$1,1,0)</f>
        <v>2</v>
      </c>
      <c r="G11" s="19"/>
      <c r="H11" s="20"/>
      <c r="I11" s="18">
        <f>C4+H5</f>
        <v>4</v>
      </c>
      <c r="J11" s="19"/>
      <c r="K11" s="20"/>
      <c r="L11" s="18">
        <f>E4+F5</f>
        <v>10</v>
      </c>
      <c r="M11" s="19"/>
      <c r="N11" s="20"/>
      <c r="O11" s="2">
        <f t="shared" ref="O11:O12" si="0">I11-L11</f>
        <v>-6</v>
      </c>
      <c r="P11" s="13">
        <v>3</v>
      </c>
    </row>
    <row r="12" spans="1:16" ht="30" customHeight="1" x14ac:dyDescent="0.25">
      <c r="B12" s="2" t="str">
        <f>B5</f>
        <v>ANA GRADIŠNIK</v>
      </c>
      <c r="C12" s="18">
        <f>IF(C5=$A$1,1,0)+IF(F5=$A$1,1,0)</f>
        <v>2</v>
      </c>
      <c r="D12" s="19"/>
      <c r="E12" s="20"/>
      <c r="F12" s="18">
        <f>IF(E5=$A$1,1,0)+IF(H5=$A$1,1,0)</f>
        <v>0</v>
      </c>
      <c r="G12" s="19"/>
      <c r="H12" s="20"/>
      <c r="I12" s="18">
        <f>C5+F5</f>
        <v>10</v>
      </c>
      <c r="J12" s="19"/>
      <c r="K12" s="20"/>
      <c r="L12" s="18">
        <f>E5+H5</f>
        <v>2</v>
      </c>
      <c r="M12" s="19"/>
      <c r="N12" s="20"/>
      <c r="O12" s="2">
        <f t="shared" si="0"/>
        <v>8</v>
      </c>
      <c r="P12" s="13">
        <v>1</v>
      </c>
    </row>
    <row r="13" spans="1:16" ht="30" customHeight="1" x14ac:dyDescent="0.25">
      <c r="B13" s="5"/>
      <c r="C13" s="21"/>
      <c r="D13" s="22"/>
      <c r="E13" s="23"/>
      <c r="F13" s="21"/>
      <c r="G13" s="22"/>
      <c r="H13" s="23"/>
      <c r="I13" s="21"/>
      <c r="J13" s="22"/>
      <c r="K13" s="23"/>
      <c r="L13" s="21"/>
      <c r="M13" s="22"/>
      <c r="N13" s="23"/>
      <c r="O13" s="5"/>
      <c r="P13" s="5"/>
    </row>
    <row r="14" spans="1:16" ht="30" hidden="1" customHeight="1" x14ac:dyDescent="0.25"/>
    <row r="15" spans="1:16" ht="30" hidden="1" customHeight="1" x14ac:dyDescent="0.25"/>
    <row r="16" spans="1:16" ht="30" hidden="1" customHeight="1" x14ac:dyDescent="0.25"/>
    <row r="17" spans="1:19" ht="30" hidden="1" customHeight="1" x14ac:dyDescent="0.25"/>
    <row r="19" spans="1:19" ht="30" customHeight="1" x14ac:dyDescent="0.25">
      <c r="B19" s="2" t="s">
        <v>8</v>
      </c>
      <c r="C19" s="18" t="str">
        <f>B20</f>
        <v>MARUŠA PREMRU</v>
      </c>
      <c r="D19" s="19"/>
      <c r="E19" s="20"/>
      <c r="F19" s="18" t="str">
        <f>B21</f>
        <v>TANJA PESTAR</v>
      </c>
      <c r="G19" s="19"/>
      <c r="H19" s="20"/>
      <c r="I19" s="18" t="str">
        <f>B22</f>
        <v>GALA KNEZ</v>
      </c>
      <c r="J19" s="19"/>
      <c r="K19" s="20"/>
      <c r="L19" s="18" t="str">
        <f>B23</f>
        <v>TINA ŽAKELJ</v>
      </c>
      <c r="M19" s="19"/>
      <c r="N19" s="20"/>
    </row>
    <row r="20" spans="1:19" ht="30" customHeight="1" x14ac:dyDescent="0.25">
      <c r="B20" s="2" t="s">
        <v>16</v>
      </c>
      <c r="C20" s="21"/>
      <c r="D20" s="22"/>
      <c r="E20" s="23"/>
      <c r="F20" s="21"/>
      <c r="G20" s="22"/>
      <c r="H20" s="23"/>
      <c r="I20" s="21"/>
      <c r="J20" s="22"/>
      <c r="K20" s="23"/>
      <c r="L20" s="21"/>
      <c r="M20" s="22"/>
      <c r="N20" s="23"/>
    </row>
    <row r="21" spans="1:19" ht="30" customHeight="1" x14ac:dyDescent="0.25">
      <c r="B21" s="2" t="s">
        <v>17</v>
      </c>
      <c r="C21" s="10">
        <v>2</v>
      </c>
      <c r="D21" s="11" t="s">
        <v>7</v>
      </c>
      <c r="E21" s="12">
        <v>5</v>
      </c>
      <c r="F21" s="21"/>
      <c r="G21" s="22"/>
      <c r="H21" s="23"/>
      <c r="I21" s="21"/>
      <c r="J21" s="22"/>
      <c r="K21" s="23"/>
      <c r="L21" s="21"/>
      <c r="M21" s="22"/>
      <c r="N21" s="23"/>
    </row>
    <row r="22" spans="1:19" ht="30" customHeight="1" x14ac:dyDescent="0.25">
      <c r="B22" s="2" t="s">
        <v>21</v>
      </c>
      <c r="C22" s="10">
        <v>3</v>
      </c>
      <c r="D22" s="11" t="s">
        <v>7</v>
      </c>
      <c r="E22" s="12">
        <v>5</v>
      </c>
      <c r="F22" s="10">
        <v>5</v>
      </c>
      <c r="G22" s="11" t="s">
        <v>7</v>
      </c>
      <c r="H22" s="12">
        <v>2</v>
      </c>
      <c r="I22" s="21"/>
      <c r="J22" s="22"/>
      <c r="K22" s="23"/>
      <c r="L22" s="21"/>
      <c r="M22" s="22"/>
      <c r="N22" s="23"/>
    </row>
    <row r="23" spans="1:19" ht="30" customHeight="1" x14ac:dyDescent="0.25">
      <c r="B23" s="2" t="s">
        <v>22</v>
      </c>
      <c r="C23" s="10">
        <v>1</v>
      </c>
      <c r="D23" s="11" t="s">
        <v>7</v>
      </c>
      <c r="E23" s="12">
        <v>5</v>
      </c>
      <c r="F23" s="10">
        <v>5</v>
      </c>
      <c r="G23" s="11" t="s">
        <v>7</v>
      </c>
      <c r="H23" s="12">
        <v>1</v>
      </c>
      <c r="I23" s="10">
        <v>3</v>
      </c>
      <c r="J23" s="11" t="s">
        <v>7</v>
      </c>
      <c r="K23" s="12">
        <v>5</v>
      </c>
      <c r="L23" s="21"/>
      <c r="M23" s="22"/>
      <c r="N23" s="23"/>
    </row>
    <row r="24" spans="1:19" ht="30" hidden="1" customHeight="1" x14ac:dyDescent="0.25"/>
    <row r="26" spans="1:19" ht="30" customHeight="1" x14ac:dyDescent="0.25">
      <c r="B26" s="7"/>
      <c r="C26" s="18" t="s">
        <v>0</v>
      </c>
      <c r="D26" s="19"/>
      <c r="E26" s="20"/>
      <c r="F26" s="18" t="s">
        <v>1</v>
      </c>
      <c r="G26" s="19"/>
      <c r="H26" s="20"/>
      <c r="I26" s="18" t="s">
        <v>2</v>
      </c>
      <c r="J26" s="19"/>
      <c r="K26" s="20"/>
      <c r="L26" s="18" t="s">
        <v>3</v>
      </c>
      <c r="M26" s="19"/>
      <c r="N26" s="20"/>
      <c r="O26" s="2" t="s">
        <v>4</v>
      </c>
      <c r="P26" s="2" t="s">
        <v>5</v>
      </c>
    </row>
    <row r="27" spans="1:19" ht="30" customHeight="1" x14ac:dyDescent="0.25">
      <c r="B27" s="2" t="str">
        <f>B20</f>
        <v>MARUŠA PREMRU</v>
      </c>
      <c r="C27" s="18">
        <f>IF(E21=$A$1,1,0)+IF(E22=$A$1,1,0)+IF(E23=$A$1,1,0)</f>
        <v>3</v>
      </c>
      <c r="D27" s="19"/>
      <c r="E27" s="20"/>
      <c r="F27" s="18">
        <f>IF(C21=$A$1,1,0)+IF(C22=$A$1,1,0)+IF(C23=$A$1,1,0)</f>
        <v>0</v>
      </c>
      <c r="G27" s="19"/>
      <c r="H27" s="20"/>
      <c r="I27" s="18">
        <f>E21+E22+E23</f>
        <v>15</v>
      </c>
      <c r="J27" s="19"/>
      <c r="K27" s="20"/>
      <c r="L27" s="18">
        <f>C21+C22+C23</f>
        <v>6</v>
      </c>
      <c r="M27" s="19"/>
      <c r="N27" s="20"/>
      <c r="O27" s="2">
        <f>I27-L27</f>
        <v>9</v>
      </c>
      <c r="P27" s="13">
        <v>1</v>
      </c>
    </row>
    <row r="28" spans="1:19" ht="30" customHeight="1" x14ac:dyDescent="0.25">
      <c r="B28" s="2" t="str">
        <f>B21</f>
        <v>TANJA PESTAR</v>
      </c>
      <c r="C28" s="18">
        <f>IF(C21=$A$1,1,0)+IF(H22=$A$1,1,0)+IF(H23=$A$1,1,0)</f>
        <v>0</v>
      </c>
      <c r="D28" s="19"/>
      <c r="E28" s="20"/>
      <c r="F28" s="18">
        <f>IF(E21=$A$1,1,0)+IF(F22=$A$1,1,0)+IF(F23=$A$1,1,0)</f>
        <v>3</v>
      </c>
      <c r="G28" s="19"/>
      <c r="H28" s="20"/>
      <c r="I28" s="18">
        <f>C21+H22+H23</f>
        <v>5</v>
      </c>
      <c r="J28" s="19"/>
      <c r="K28" s="20"/>
      <c r="L28" s="18">
        <f>E21+F22+F23</f>
        <v>15</v>
      </c>
      <c r="M28" s="19"/>
      <c r="N28" s="20"/>
      <c r="O28" s="2">
        <f t="shared" ref="O28:O30" si="1">I28-L28</f>
        <v>-10</v>
      </c>
      <c r="P28" s="13">
        <v>4</v>
      </c>
    </row>
    <row r="29" spans="1:19" ht="30" customHeight="1" x14ac:dyDescent="0.25">
      <c r="B29" s="2" t="str">
        <f>B22</f>
        <v>GALA KNEZ</v>
      </c>
      <c r="C29" s="18">
        <f>IF(C22=$A$1,1,0)+IF(F22=$A$1,1,0)+IF(K23=$A$1,1,0)</f>
        <v>2</v>
      </c>
      <c r="D29" s="19"/>
      <c r="E29" s="20"/>
      <c r="F29" s="18">
        <f>IF(E22=$A$1,1,0)+IF(H22=$A$1,1,0)+IF(I23=$A$1,1,0)</f>
        <v>1</v>
      </c>
      <c r="G29" s="19"/>
      <c r="H29" s="20"/>
      <c r="I29" s="18">
        <f>C22+F22+K23</f>
        <v>13</v>
      </c>
      <c r="J29" s="19"/>
      <c r="K29" s="20"/>
      <c r="L29" s="18">
        <f>E22+H22+I23</f>
        <v>10</v>
      </c>
      <c r="M29" s="19"/>
      <c r="N29" s="20"/>
      <c r="O29" s="2">
        <f t="shared" si="1"/>
        <v>3</v>
      </c>
      <c r="P29" s="13">
        <v>2</v>
      </c>
    </row>
    <row r="30" spans="1:19" ht="30" customHeight="1" x14ac:dyDescent="0.25">
      <c r="B30" s="2" t="str">
        <f>B23</f>
        <v>TINA ŽAKELJ</v>
      </c>
      <c r="C30" s="18">
        <f>IF(C23=$A$1,1,0)+IF(F23=$A$1,1,0)+IF(I23=$A$1,1,0)</f>
        <v>1</v>
      </c>
      <c r="D30" s="19"/>
      <c r="E30" s="20"/>
      <c r="F30" s="18">
        <f>IF(E23=$A$1,1,0)+IF(H23=$A$1,1,0)+IF(K23=$A$1,1,0)</f>
        <v>2</v>
      </c>
      <c r="G30" s="19"/>
      <c r="H30" s="20"/>
      <c r="I30" s="18">
        <f>C23+F23+I23</f>
        <v>9</v>
      </c>
      <c r="J30" s="19"/>
      <c r="K30" s="20"/>
      <c r="L30" s="18">
        <f>E23+H23+K23</f>
        <v>11</v>
      </c>
      <c r="M30" s="19"/>
      <c r="N30" s="20"/>
      <c r="O30" s="2">
        <f t="shared" si="1"/>
        <v>-2</v>
      </c>
      <c r="P30" s="13">
        <v>3</v>
      </c>
    </row>
    <row r="32" spans="1:19" ht="30" customHeight="1" x14ac:dyDescent="0.25">
      <c r="A32" s="6"/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8"/>
      <c r="P32" s="8"/>
      <c r="Q32" s="6"/>
      <c r="R32" s="6"/>
      <c r="S32" s="6"/>
    </row>
    <row r="33" spans="1:19" ht="30" customHeight="1" x14ac:dyDescent="0.25">
      <c r="A33" s="6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"/>
      <c r="P33" s="8"/>
      <c r="Q33" s="6"/>
      <c r="R33" s="6"/>
      <c r="S33" s="6"/>
    </row>
    <row r="34" spans="1:19" ht="30" customHeight="1" x14ac:dyDescent="0.25">
      <c r="A34" s="6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8"/>
      <c r="P34" s="8"/>
      <c r="Q34" s="6"/>
      <c r="R34" s="6"/>
      <c r="S34" s="6"/>
    </row>
    <row r="35" spans="1:19" ht="30" customHeight="1" x14ac:dyDescent="0.25">
      <c r="A35" s="6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8"/>
      <c r="P35" s="8"/>
      <c r="Q35" s="6"/>
      <c r="R35" s="6"/>
      <c r="S35" s="6"/>
    </row>
    <row r="36" spans="1:19" ht="30" customHeight="1" x14ac:dyDescent="0.25">
      <c r="A36" s="6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8"/>
      <c r="P36" s="8"/>
      <c r="Q36" s="6"/>
      <c r="R36" s="6"/>
      <c r="S36" s="6"/>
    </row>
    <row r="37" spans="1:19" ht="30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</sheetData>
  <mergeCells count="71">
    <mergeCell ref="I2:K2"/>
    <mergeCell ref="I5:K5"/>
    <mergeCell ref="L6:N6"/>
    <mergeCell ref="L2:N2"/>
    <mergeCell ref="C12:E12"/>
    <mergeCell ref="F9:H9"/>
    <mergeCell ref="F10:H10"/>
    <mergeCell ref="F11:H11"/>
    <mergeCell ref="C2:E2"/>
    <mergeCell ref="C3:E3"/>
    <mergeCell ref="C9:E9"/>
    <mergeCell ref="C10:E10"/>
    <mergeCell ref="C11:E11"/>
    <mergeCell ref="F4:H4"/>
    <mergeCell ref="F2:H2"/>
    <mergeCell ref="F3:H3"/>
    <mergeCell ref="F21:H21"/>
    <mergeCell ref="I20:K20"/>
    <mergeCell ref="I21:K21"/>
    <mergeCell ref="I4:K4"/>
    <mergeCell ref="I3:K3"/>
    <mergeCell ref="F6:H6"/>
    <mergeCell ref="I6:K6"/>
    <mergeCell ref="F19:H19"/>
    <mergeCell ref="I19:K19"/>
    <mergeCell ref="F12:H12"/>
    <mergeCell ref="F13:H13"/>
    <mergeCell ref="I9:K9"/>
    <mergeCell ref="I10:K10"/>
    <mergeCell ref="I11:K11"/>
    <mergeCell ref="I12:K12"/>
    <mergeCell ref="I13:K13"/>
    <mergeCell ref="C20:E20"/>
    <mergeCell ref="F20:H20"/>
    <mergeCell ref="C6:E6"/>
    <mergeCell ref="L9:N9"/>
    <mergeCell ref="L10:N10"/>
    <mergeCell ref="L11:N11"/>
    <mergeCell ref="L12:N12"/>
    <mergeCell ref="L13:N13"/>
    <mergeCell ref="C19:E19"/>
    <mergeCell ref="L19:N19"/>
    <mergeCell ref="C13:E13"/>
    <mergeCell ref="L20:N20"/>
    <mergeCell ref="L21:N21"/>
    <mergeCell ref="L22:N22"/>
    <mergeCell ref="L23:N23"/>
    <mergeCell ref="L3:N3"/>
    <mergeCell ref="L4:N4"/>
    <mergeCell ref="L5:N5"/>
    <mergeCell ref="I22:K22"/>
    <mergeCell ref="C26:E26"/>
    <mergeCell ref="F26:H26"/>
    <mergeCell ref="I26:K26"/>
    <mergeCell ref="L26:N26"/>
    <mergeCell ref="C30:E30"/>
    <mergeCell ref="F30:H30"/>
    <mergeCell ref="I30:K30"/>
    <mergeCell ref="L30:N30"/>
    <mergeCell ref="C27:E27"/>
    <mergeCell ref="F27:H27"/>
    <mergeCell ref="I27:K27"/>
    <mergeCell ref="L27:N27"/>
    <mergeCell ref="C28:E28"/>
    <mergeCell ref="F28:H28"/>
    <mergeCell ref="I28:K28"/>
    <mergeCell ref="L28:N28"/>
    <mergeCell ref="C29:E29"/>
    <mergeCell ref="F29:H29"/>
    <mergeCell ref="I29:K29"/>
    <mergeCell ref="L29:N29"/>
  </mergeCells>
  <conditionalFormatting sqref="D4">
    <cfRule type="expression" dxfId="53" priority="136">
      <formula>OR(C4=$A$1,E4=$A$1)</formula>
    </cfRule>
    <cfRule type="expression" dxfId="52" priority="165">
      <formula>AND(C4=0,E4=0)</formula>
    </cfRule>
    <cfRule type="expression" dxfId="51" priority="181">
      <formula>OR(AND(C4&lt;&gt;0,C4&lt;&gt;$A$1),AND(E4&lt;&gt;0,E4&lt;&gt;$A$1))</formula>
    </cfRule>
  </conditionalFormatting>
  <conditionalFormatting sqref="C4">
    <cfRule type="expression" dxfId="50" priority="154">
      <formula>OR(C4=$A$1,E4=$A$1)</formula>
    </cfRule>
    <cfRule type="expression" dxfId="49" priority="166">
      <formula>AND(C4=0,E4=0)</formula>
    </cfRule>
    <cfRule type="expression" dxfId="48" priority="180">
      <formula>OR(AND(C4&lt;&gt;0,C4&lt;&gt;$A$1),AND(E4&lt;&gt;0,E4&lt;&gt;$A$1))</formula>
    </cfRule>
  </conditionalFormatting>
  <conditionalFormatting sqref="E4">
    <cfRule type="expression" dxfId="47" priority="153">
      <formula>OR(C4=$A$1,E4=$A$1)</formula>
    </cfRule>
    <cfRule type="expression" dxfId="46" priority="164">
      <formula>AND(C4=0,E4=0)</formula>
    </cfRule>
    <cfRule type="expression" dxfId="45" priority="179">
      <formula>OR(AND(C4&lt;&gt;0,C4&lt;&gt;$A$1),AND(E4&lt;&gt;0,E4&lt;&gt;$A$1))</formula>
    </cfRule>
  </conditionalFormatting>
  <conditionalFormatting sqref="D5">
    <cfRule type="expression" dxfId="44" priority="37">
      <formula>OR(C5=$A$1,E5=$A$1)</formula>
    </cfRule>
    <cfRule type="expression" dxfId="43" priority="41">
      <formula>AND(C5=0,E5=0)</formula>
    </cfRule>
    <cfRule type="expression" dxfId="42" priority="45">
      <formula>OR(AND(C5&lt;&gt;0,C5&lt;&gt;$A$1),AND(E5&lt;&gt;0,E5&lt;&gt;$A$1))</formula>
    </cfRule>
  </conditionalFormatting>
  <conditionalFormatting sqref="C5">
    <cfRule type="expression" dxfId="41" priority="39">
      <formula>OR(C5=$A$1,E5=$A$1)</formula>
    </cfRule>
    <cfRule type="expression" dxfId="40" priority="42">
      <formula>AND(C5=0,E5=0)</formula>
    </cfRule>
    <cfRule type="expression" dxfId="39" priority="44">
      <formula>OR(AND(C5&lt;&gt;0,C5&lt;&gt;$A$1),AND(E5&lt;&gt;0,E5&lt;&gt;$A$1))</formula>
    </cfRule>
  </conditionalFormatting>
  <conditionalFormatting sqref="E5">
    <cfRule type="expression" dxfId="38" priority="38">
      <formula>OR(C5=$A$1,E5=$A$1)</formula>
    </cfRule>
    <cfRule type="expression" dxfId="37" priority="40">
      <formula>AND(C5=0,E5=0)</formula>
    </cfRule>
    <cfRule type="expression" dxfId="36" priority="43">
      <formula>OR(AND(C5&lt;&gt;0,C5&lt;&gt;$A$1),AND(E5&lt;&gt;0,E5&lt;&gt;$A$1))</formula>
    </cfRule>
  </conditionalFormatting>
  <conditionalFormatting sqref="G5">
    <cfRule type="expression" dxfId="35" priority="28">
      <formula>OR(F5=$A$1,H5=$A$1)</formula>
    </cfRule>
    <cfRule type="expression" dxfId="34" priority="32">
      <formula>AND(F5=0,H5=0)</formula>
    </cfRule>
    <cfRule type="expression" dxfId="33" priority="36">
      <formula>OR(AND(F5&lt;&gt;0,F5&lt;&gt;$A$1),AND(H5&lt;&gt;0,H5&lt;&gt;$A$1))</formula>
    </cfRule>
  </conditionalFormatting>
  <conditionalFormatting sqref="F5">
    <cfRule type="expression" dxfId="32" priority="30">
      <formula>OR(F5=$A$1,H5=$A$1)</formula>
    </cfRule>
    <cfRule type="expression" dxfId="31" priority="33">
      <formula>AND(F5=0,H5=0)</formula>
    </cfRule>
    <cfRule type="expression" dxfId="30" priority="35">
      <formula>OR(AND(F5&lt;&gt;0,F5&lt;&gt;$A$1),AND(H5&lt;&gt;0,H5&lt;&gt;$A$1))</formula>
    </cfRule>
  </conditionalFormatting>
  <conditionalFormatting sqref="H5">
    <cfRule type="expression" dxfId="29" priority="29">
      <formula>OR(F5=$A$1,H5=$A$1)</formula>
    </cfRule>
    <cfRule type="expression" dxfId="28" priority="31">
      <formula>AND(F5=0,H5=0)</formula>
    </cfRule>
    <cfRule type="expression" dxfId="27" priority="34">
      <formula>OR(AND(F5&lt;&gt;0,F5&lt;&gt;$A$1),AND(H5&lt;&gt;0,H5&lt;&gt;$A$1))</formula>
    </cfRule>
  </conditionalFormatting>
  <conditionalFormatting sqref="D21">
    <cfRule type="expression" dxfId="26" priority="19">
      <formula>OR(C21=$A$1,E21=$A$1)</formula>
    </cfRule>
    <cfRule type="expression" dxfId="25" priority="23">
      <formula>AND(C21=0,E21=0)</formula>
    </cfRule>
    <cfRule type="expression" dxfId="24" priority="27">
      <formula>OR(AND(C21&lt;&gt;0,C21&lt;&gt;$A$1),AND(E21&lt;&gt;0,E21&lt;&gt;$A$1))</formula>
    </cfRule>
  </conditionalFormatting>
  <conditionalFormatting sqref="C21">
    <cfRule type="expression" dxfId="23" priority="21">
      <formula>OR(C21=$A$1,E21=$A$1)</formula>
    </cfRule>
    <cfRule type="expression" dxfId="22" priority="24">
      <formula>AND(C21=0,E21=0)</formula>
    </cfRule>
    <cfRule type="expression" dxfId="21" priority="26">
      <formula>OR(AND(C21&lt;&gt;0,C21&lt;&gt;$A$1),AND(E21&lt;&gt;0,E21&lt;&gt;$A$1))</formula>
    </cfRule>
  </conditionalFormatting>
  <conditionalFormatting sqref="E21">
    <cfRule type="expression" dxfId="20" priority="20">
      <formula>OR(C21=$A$1,E21=$A$1)</formula>
    </cfRule>
    <cfRule type="expression" dxfId="19" priority="22">
      <formula>AND(C21=0,E21=0)</formula>
    </cfRule>
    <cfRule type="expression" dxfId="18" priority="25">
      <formula>OR(AND(C21&lt;&gt;0,C21&lt;&gt;$A$1),AND(E21&lt;&gt;0,E21&lt;&gt;$A$1))</formula>
    </cfRule>
  </conditionalFormatting>
  <conditionalFormatting sqref="D22:D23 G22:G23">
    <cfRule type="expression" dxfId="17" priority="10">
      <formula>OR(C22=$A$1,E22=$A$1)</formula>
    </cfRule>
    <cfRule type="expression" dxfId="16" priority="14">
      <formula>AND(C22=0,E22=0)</formula>
    </cfRule>
    <cfRule type="expression" dxfId="15" priority="18">
      <formula>OR(AND(C22&lt;&gt;0,C22&lt;&gt;$A$1),AND(E22&lt;&gt;0,E22&lt;&gt;$A$1))</formula>
    </cfRule>
  </conditionalFormatting>
  <conditionalFormatting sqref="C22:C23 F22:F23">
    <cfRule type="expression" dxfId="14" priority="12">
      <formula>OR(C22=$A$1,E22=$A$1)</formula>
    </cfRule>
    <cfRule type="expression" dxfId="13" priority="15">
      <formula>AND(C22=0,E22=0)</formula>
    </cfRule>
    <cfRule type="expression" dxfId="12" priority="17">
      <formula>OR(AND(C22&lt;&gt;0,C22&lt;&gt;$A$1),AND(E22&lt;&gt;0,E22&lt;&gt;$A$1))</formula>
    </cfRule>
  </conditionalFormatting>
  <conditionalFormatting sqref="E22:E23 H22:H23">
    <cfRule type="expression" dxfId="11" priority="11">
      <formula>OR(C22=$A$1,E22=$A$1)</formula>
    </cfRule>
    <cfRule type="expression" dxfId="10" priority="13">
      <formula>AND(C22=0,E22=0)</formula>
    </cfRule>
    <cfRule type="expression" dxfId="9" priority="16">
      <formula>OR(AND(C22&lt;&gt;0,C22&lt;&gt;$A$1),AND(E22&lt;&gt;0,E22&lt;&gt;$A$1))</formula>
    </cfRule>
  </conditionalFormatting>
  <conditionalFormatting sqref="J23">
    <cfRule type="expression" dxfId="8" priority="1">
      <formula>OR(I23=$A$1,K23=$A$1)</formula>
    </cfRule>
    <cfRule type="expression" dxfId="7" priority="5">
      <formula>AND(I23=0,K23=0)</formula>
    </cfRule>
    <cfRule type="expression" dxfId="6" priority="9">
      <formula>OR(AND(I23&lt;&gt;0,I23&lt;&gt;$A$1),AND(K23&lt;&gt;0,K23&lt;&gt;$A$1))</formula>
    </cfRule>
  </conditionalFormatting>
  <conditionalFormatting sqref="I23">
    <cfRule type="expression" dxfId="5" priority="3">
      <formula>OR(I23=$A$1,K23=$A$1)</formula>
    </cfRule>
    <cfRule type="expression" dxfId="4" priority="6">
      <formula>AND(I23=0,K23=0)</formula>
    </cfRule>
    <cfRule type="expression" dxfId="3" priority="8">
      <formula>OR(AND(I23&lt;&gt;0,I23&lt;&gt;$A$1),AND(K23&lt;&gt;0,K23&lt;&gt;$A$1))</formula>
    </cfRule>
  </conditionalFormatting>
  <conditionalFormatting sqref="K23">
    <cfRule type="expression" dxfId="2" priority="2">
      <formula>OR(I23=$A$1,K23=$A$1)</formula>
    </cfRule>
    <cfRule type="expression" dxfId="1" priority="4">
      <formula>AND(I23=0,K23=0)</formula>
    </cfRule>
    <cfRule type="expression" dxfId="0" priority="7">
      <formula>OR(AND(I23&lt;&gt;0,I23&lt;&gt;$A$1),AND(K23&lt;&gt;0,K23&lt;&gt;$A$1))</formula>
    </cfRule>
  </conditionalFormatting>
  <pageMargins left="0.7" right="0.7" top="0.75" bottom="0.75" header="0.3" footer="0.3"/>
  <pageSetup paperSize="9" scale="41" orientation="landscape" horizontalDpi="300" verticalDpi="300" r:id="rId1"/>
  <ignoredErrors>
    <ignoredError sqref="C2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3" sqref="A3"/>
    </sheetView>
  </sheetViews>
  <sheetFormatPr defaultRowHeight="15" x14ac:dyDescent="0.25"/>
  <cols>
    <col min="1" max="1" width="62" customWidth="1"/>
  </cols>
  <sheetData>
    <row r="1" spans="1:2" ht="23.25" x14ac:dyDescent="0.35">
      <c r="A1" s="3"/>
      <c r="B1">
        <v>3.237519464706462E-2</v>
      </c>
    </row>
    <row r="2" spans="1:2" ht="23.25" x14ac:dyDescent="0.35">
      <c r="A2" s="3"/>
      <c r="B2">
        <v>3.8686697352943722E-2</v>
      </c>
    </row>
    <row r="3" spans="1:2" ht="23.25" x14ac:dyDescent="0.35">
      <c r="A3" s="3"/>
      <c r="B3">
        <v>5.7184359197715362E-2</v>
      </c>
    </row>
    <row r="4" spans="1:2" ht="23.25" x14ac:dyDescent="0.35">
      <c r="A4" s="3"/>
      <c r="B4">
        <v>0.10783246609906083</v>
      </c>
    </row>
    <row r="5" spans="1:2" ht="23.25" x14ac:dyDescent="0.35">
      <c r="A5" s="3"/>
      <c r="B5">
        <v>0.12414738925753377</v>
      </c>
    </row>
    <row r="6" spans="1:2" ht="23.25" x14ac:dyDescent="0.35">
      <c r="A6" s="3"/>
      <c r="B6">
        <v>0.2246246941972122</v>
      </c>
    </row>
    <row r="7" spans="1:2" ht="23.25" x14ac:dyDescent="0.35">
      <c r="A7" s="3"/>
      <c r="B7">
        <v>0.2383366903674905</v>
      </c>
    </row>
    <row r="8" spans="1:2" ht="23.25" x14ac:dyDescent="0.35">
      <c r="A8" s="3"/>
      <c r="B8">
        <v>0.26110920778494295</v>
      </c>
    </row>
    <row r="9" spans="1:2" ht="23.25" x14ac:dyDescent="0.35">
      <c r="A9" s="3"/>
      <c r="B9">
        <v>0.30574788105169481</v>
      </c>
    </row>
    <row r="10" spans="1:2" ht="23.25" x14ac:dyDescent="0.35">
      <c r="A10" s="3"/>
      <c r="B10">
        <v>0.3511742709426785</v>
      </c>
    </row>
    <row r="11" spans="1:2" ht="23.25" x14ac:dyDescent="0.35">
      <c r="A11" s="3"/>
      <c r="B11">
        <v>0.37886800640707241</v>
      </c>
    </row>
    <row r="12" spans="1:2" ht="23.25" x14ac:dyDescent="0.35">
      <c r="A12" s="3"/>
      <c r="B12">
        <v>0.39102178659516107</v>
      </c>
    </row>
    <row r="13" spans="1:2" ht="23.25" x14ac:dyDescent="0.35">
      <c r="A13" s="3"/>
      <c r="B13">
        <v>0.48816354239069149</v>
      </c>
    </row>
    <row r="14" spans="1:2" ht="23.25" x14ac:dyDescent="0.35">
      <c r="A14" s="3"/>
      <c r="B14">
        <v>0.64282506439369758</v>
      </c>
    </row>
    <row r="15" spans="1:2" ht="23.25" x14ac:dyDescent="0.35">
      <c r="A15" s="3"/>
      <c r="B15">
        <v>0.81161022647884185</v>
      </c>
    </row>
    <row r="16" spans="1:2" ht="23.25" x14ac:dyDescent="0.35">
      <c r="A16" s="3"/>
      <c r="B16">
        <v>0.90761304063556036</v>
      </c>
    </row>
  </sheetData>
  <sortState ref="A1:B16">
    <sortCondition ref="B1:B1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5"/>
  <sheetViews>
    <sheetView workbookViewId="0">
      <selection activeCell="E8" sqref="E8:E9"/>
    </sheetView>
  </sheetViews>
  <sheetFormatPr defaultRowHeight="23.25" x14ac:dyDescent="0.25"/>
  <cols>
    <col min="1" max="1" width="36.42578125" style="16" customWidth="1"/>
    <col min="2" max="2" width="10" style="16" customWidth="1"/>
    <col min="3" max="3" width="36.42578125" style="16" customWidth="1"/>
    <col min="4" max="4" width="10" style="16" customWidth="1"/>
    <col min="5" max="5" width="36.42578125" style="16" customWidth="1"/>
    <col min="6" max="6" width="10" style="16" customWidth="1"/>
    <col min="7" max="16384" width="9.140625" style="16"/>
  </cols>
  <sheetData>
    <row r="2" spans="1:6" x14ac:dyDescent="0.25">
      <c r="A2" s="26" t="s">
        <v>29</v>
      </c>
      <c r="B2" s="26"/>
    </row>
    <row r="3" spans="1:6" x14ac:dyDescent="0.25">
      <c r="A3" s="27"/>
      <c r="B3" s="27"/>
    </row>
    <row r="4" spans="1:6" x14ac:dyDescent="0.25">
      <c r="C4" s="26" t="s">
        <v>29</v>
      </c>
      <c r="D4" s="26">
        <v>3</v>
      </c>
    </row>
    <row r="5" spans="1:6" x14ac:dyDescent="0.25">
      <c r="C5" s="27"/>
      <c r="D5" s="27"/>
    </row>
    <row r="6" spans="1:6" x14ac:dyDescent="0.25">
      <c r="A6" s="26" t="s">
        <v>30</v>
      </c>
      <c r="B6" s="26"/>
    </row>
    <row r="7" spans="1:6" x14ac:dyDescent="0.25">
      <c r="A7" s="27"/>
      <c r="B7" s="27"/>
    </row>
    <row r="8" spans="1:6" x14ac:dyDescent="0.25">
      <c r="E8" s="26" t="s">
        <v>29</v>
      </c>
      <c r="F8" s="26"/>
    </row>
    <row r="9" spans="1:6" x14ac:dyDescent="0.25">
      <c r="E9" s="27"/>
      <c r="F9" s="27"/>
    </row>
    <row r="10" spans="1:6" x14ac:dyDescent="0.25">
      <c r="A10" s="26" t="s">
        <v>31</v>
      </c>
      <c r="B10" s="26">
        <v>3</v>
      </c>
    </row>
    <row r="11" spans="1:6" x14ac:dyDescent="0.25">
      <c r="A11" s="27"/>
      <c r="B11" s="27"/>
    </row>
    <row r="12" spans="1:6" x14ac:dyDescent="0.25">
      <c r="C12" s="26" t="s">
        <v>31</v>
      </c>
      <c r="D12" s="26">
        <v>2</v>
      </c>
    </row>
    <row r="13" spans="1:6" x14ac:dyDescent="0.25">
      <c r="C13" s="27"/>
      <c r="D13" s="27"/>
    </row>
    <row r="14" spans="1:6" x14ac:dyDescent="0.25">
      <c r="A14" s="26" t="s">
        <v>32</v>
      </c>
      <c r="B14" s="26">
        <v>2</v>
      </c>
    </row>
    <row r="15" spans="1:6" x14ac:dyDescent="0.25">
      <c r="A15" s="27"/>
      <c r="B15" s="27"/>
    </row>
  </sheetData>
  <mergeCells count="14">
    <mergeCell ref="A2:A3"/>
    <mergeCell ref="B2:B3"/>
    <mergeCell ref="A6:A7"/>
    <mergeCell ref="B6:B7"/>
    <mergeCell ref="A10:A11"/>
    <mergeCell ref="B10:B11"/>
    <mergeCell ref="E8:E9"/>
    <mergeCell ref="F8:F9"/>
    <mergeCell ref="A14:A15"/>
    <mergeCell ref="B14:B15"/>
    <mergeCell ref="C4:C5"/>
    <mergeCell ref="D4:D5"/>
    <mergeCell ref="C12:C13"/>
    <mergeCell ref="D12:D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workbookViewId="0">
      <selection activeCell="E10" sqref="E10"/>
    </sheetView>
  </sheetViews>
  <sheetFormatPr defaultRowHeight="23.25" x14ac:dyDescent="0.35"/>
  <cols>
    <col min="1" max="1" width="36.42578125" style="14" customWidth="1"/>
    <col min="2" max="2" width="10" style="14" customWidth="1"/>
    <col min="3" max="3" width="36.42578125" style="14" customWidth="1"/>
    <col min="4" max="4" width="10" style="14" customWidth="1"/>
    <col min="5" max="5" width="36.42578125" style="14" customWidth="1"/>
    <col min="6" max="6" width="10" style="14" customWidth="1"/>
    <col min="7" max="16384" width="9.140625" style="14"/>
  </cols>
  <sheetData>
    <row r="1" spans="1:6" x14ac:dyDescent="0.35">
      <c r="A1" s="16"/>
      <c r="B1" s="16"/>
      <c r="C1" s="16"/>
      <c r="D1" s="16"/>
      <c r="E1" s="16"/>
    </row>
    <row r="2" spans="1:6" x14ac:dyDescent="0.35">
      <c r="A2" s="26" t="s">
        <v>20</v>
      </c>
      <c r="B2" s="26">
        <v>5</v>
      </c>
      <c r="C2" s="16"/>
      <c r="D2" s="16"/>
      <c r="E2" s="16"/>
    </row>
    <row r="3" spans="1:6" x14ac:dyDescent="0.35">
      <c r="A3" s="27"/>
      <c r="B3" s="27"/>
      <c r="C3" s="16"/>
      <c r="D3" s="16"/>
      <c r="E3" s="16"/>
    </row>
    <row r="4" spans="1:6" x14ac:dyDescent="0.35">
      <c r="A4" s="16"/>
      <c r="B4" s="16"/>
      <c r="C4" s="26" t="s">
        <v>20</v>
      </c>
      <c r="D4" s="26">
        <v>6</v>
      </c>
      <c r="E4" s="16"/>
    </row>
    <row r="5" spans="1:6" x14ac:dyDescent="0.35">
      <c r="A5" s="16"/>
      <c r="B5" s="16"/>
      <c r="C5" s="27"/>
      <c r="D5" s="27"/>
      <c r="E5" s="16"/>
    </row>
    <row r="6" spans="1:6" x14ac:dyDescent="0.35">
      <c r="A6" s="26" t="s">
        <v>21</v>
      </c>
      <c r="B6" s="26">
        <v>0</v>
      </c>
      <c r="C6" s="16"/>
      <c r="D6" s="16"/>
      <c r="E6" s="16"/>
    </row>
    <row r="7" spans="1:6" x14ac:dyDescent="0.35">
      <c r="A7" s="27"/>
      <c r="B7" s="27"/>
      <c r="C7" s="16"/>
      <c r="D7" s="16"/>
      <c r="E7" s="16"/>
    </row>
    <row r="8" spans="1:6" x14ac:dyDescent="0.35">
      <c r="A8" s="16"/>
      <c r="B8" s="16"/>
      <c r="C8" s="16"/>
      <c r="D8" s="16"/>
      <c r="E8" s="26" t="s">
        <v>20</v>
      </c>
      <c r="F8" s="28"/>
    </row>
    <row r="9" spans="1:6" x14ac:dyDescent="0.35">
      <c r="A9" s="16"/>
      <c r="B9" s="16"/>
      <c r="C9" s="16"/>
      <c r="D9" s="16"/>
      <c r="E9" s="27"/>
      <c r="F9" s="29"/>
    </row>
    <row r="10" spans="1:6" x14ac:dyDescent="0.35">
      <c r="A10" s="26" t="s">
        <v>16</v>
      </c>
      <c r="B10" s="26">
        <v>5</v>
      </c>
      <c r="C10" s="16"/>
      <c r="D10" s="16"/>
      <c r="E10" s="16"/>
    </row>
    <row r="11" spans="1:6" x14ac:dyDescent="0.35">
      <c r="A11" s="27"/>
      <c r="B11" s="27"/>
      <c r="C11" s="16"/>
      <c r="D11" s="16"/>
      <c r="E11" s="16"/>
    </row>
    <row r="12" spans="1:6" x14ac:dyDescent="0.35">
      <c r="A12" s="16"/>
      <c r="B12" s="16"/>
      <c r="C12" s="26" t="s">
        <v>16</v>
      </c>
      <c r="D12" s="26">
        <v>2</v>
      </c>
      <c r="E12" s="16"/>
    </row>
    <row r="13" spans="1:6" x14ac:dyDescent="0.35">
      <c r="A13" s="16"/>
      <c r="B13" s="16"/>
      <c r="C13" s="27"/>
      <c r="D13" s="27"/>
      <c r="E13" s="16"/>
    </row>
    <row r="14" spans="1:6" x14ac:dyDescent="0.35">
      <c r="A14" s="26" t="s">
        <v>18</v>
      </c>
      <c r="B14" s="26">
        <v>2</v>
      </c>
      <c r="C14" s="16"/>
      <c r="D14" s="16"/>
      <c r="E14" s="16"/>
    </row>
    <row r="15" spans="1:6" x14ac:dyDescent="0.35">
      <c r="A15" s="27"/>
      <c r="B15" s="27"/>
      <c r="C15" s="16"/>
      <c r="D15" s="16"/>
      <c r="E15" s="16"/>
    </row>
  </sheetData>
  <mergeCells count="14">
    <mergeCell ref="A2:A3"/>
    <mergeCell ref="B2:B3"/>
    <mergeCell ref="C4:C5"/>
    <mergeCell ref="D4:D5"/>
    <mergeCell ref="A6:A7"/>
    <mergeCell ref="B6:B7"/>
    <mergeCell ref="A14:A15"/>
    <mergeCell ref="B14:B15"/>
    <mergeCell ref="E8:E9"/>
    <mergeCell ref="F8:F9"/>
    <mergeCell ref="A10:A11"/>
    <mergeCell ref="B10:B11"/>
    <mergeCell ref="C12:C13"/>
    <mergeCell ref="D12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MLADINCI</vt:lpstr>
      <vt:lpstr>ŽENSKE</vt:lpstr>
      <vt:lpstr>Žreb</vt:lpstr>
      <vt:lpstr>KO-MLADINCI</vt:lpstr>
      <vt:lpstr>KO-ŽENSKE</vt:lpstr>
      <vt:lpstr>MLADINCI!Področje_tiskanja</vt:lpstr>
      <vt:lpstr>ŽENSKE!Področje_tiskanja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Biljardnica</dc:creator>
  <cp:lastModifiedBy>Uporabnik</cp:lastModifiedBy>
  <cp:lastPrinted>2017-02-17T18:31:43Z</cp:lastPrinted>
  <dcterms:created xsi:type="dcterms:W3CDTF">2017-02-17T11:29:57Z</dcterms:created>
  <dcterms:modified xsi:type="dcterms:W3CDTF">2017-12-30T09:29:48Z</dcterms:modified>
</cp:coreProperties>
</file>